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Spe\Documents\Dorpsbehoud\fin adm\"/>
    </mc:Choice>
  </mc:AlternateContent>
  <xr:revisionPtr revIDLastSave="0" documentId="13_ncr:1_{09DF0B4B-34A1-4DF2-A9D8-6115F5BBBA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E21" i="1" l="1"/>
  <c r="E20" i="1"/>
  <c r="D66" i="1" l="1"/>
  <c r="C66" i="1"/>
  <c r="D57" i="1"/>
  <c r="C57" i="1"/>
  <c r="J34" i="1" l="1"/>
  <c r="C26" i="1" l="1"/>
  <c r="C15" i="1" l="1"/>
  <c r="C28" i="1" s="1"/>
  <c r="E15" i="1"/>
  <c r="E26" i="1" l="1"/>
  <c r="D26" i="1"/>
  <c r="D15" i="1"/>
  <c r="E28" i="1" l="1"/>
  <c r="D28" i="1"/>
</calcChain>
</file>

<file path=xl/sharedStrings.xml><?xml version="1.0" encoding="utf-8"?>
<sst xmlns="http://schemas.openxmlformats.org/spreadsheetml/2006/main" count="64" uniqueCount="61">
  <si>
    <t>omschrijving</t>
  </si>
  <si>
    <t>BATEN</t>
  </si>
  <si>
    <t>Donaties</t>
  </si>
  <si>
    <t>Giften en sponsoring</t>
  </si>
  <si>
    <t>Rabobank clubsupport</t>
  </si>
  <si>
    <t>rente</t>
  </si>
  <si>
    <t>totaal baten</t>
  </si>
  <si>
    <t>LASTEN</t>
  </si>
  <si>
    <t>Onderhoud gebouwen</t>
  </si>
  <si>
    <t>Bankkosten</t>
  </si>
  <si>
    <t>resultaat</t>
  </si>
  <si>
    <t>Stichting Dorpsbehoud Papendrecht</t>
  </si>
  <si>
    <t>Begroting</t>
  </si>
  <si>
    <t>Rekening</t>
  </si>
  <si>
    <t>Zomeravondconcerten</t>
  </si>
  <si>
    <t>Verkoop artikelen</t>
  </si>
  <si>
    <t>Donateursavond</t>
  </si>
  <si>
    <t>Kantoorkosten en inkopen</t>
  </si>
  <si>
    <t>Kosten zomeravondconcerten</t>
  </si>
  <si>
    <t>Kosten donateursavond</t>
  </si>
  <si>
    <t>Toelichting</t>
  </si>
  <si>
    <t>De toegang tot ons museum is gratis. Giften worden wel op prijs gesteld.</t>
  </si>
  <si>
    <t xml:space="preserve">Tentoonstellingen, archief, automatisering </t>
  </si>
  <si>
    <t>Energie, telefoon, belastingen en verzekeringen</t>
  </si>
  <si>
    <t>toevoeging /onttrekking voorziening onderhoud</t>
  </si>
  <si>
    <t>wij als ANBI instelling een deel van de energiebelasting kunnen terugvorderen.</t>
  </si>
  <si>
    <t>door vrijwilligers, kunnen wij de uitgaven beheersen.</t>
  </si>
  <si>
    <t>Omdat veel werkzaamheden, met uitzondering van grote klussen, worden verricht</t>
  </si>
  <si>
    <t>De hoofdbron van onze inkomsten zijn de bijdragen van donateurs</t>
  </si>
  <si>
    <t>Totaal lasten</t>
  </si>
  <si>
    <t>gevolgd door sponsoring van bedrijven en instellingen.</t>
  </si>
  <si>
    <t>Balans per 31 december</t>
  </si>
  <si>
    <t>Activa</t>
  </si>
  <si>
    <t>Gebouw Veerdam 6</t>
  </si>
  <si>
    <t>Muziektent</t>
  </si>
  <si>
    <t>Vooruit betaald</t>
  </si>
  <si>
    <t>Nog te ontvangen</t>
  </si>
  <si>
    <t>Banken</t>
  </si>
  <si>
    <t>Totaal</t>
  </si>
  <si>
    <t>Kas</t>
  </si>
  <si>
    <t>Passiva</t>
  </si>
  <si>
    <t>Algemene reserve</t>
  </si>
  <si>
    <t>Voorziening gebouwen</t>
  </si>
  <si>
    <t>Voorziening zomeravondconcerten</t>
  </si>
  <si>
    <t>Vooruit ontvangen</t>
  </si>
  <si>
    <t>Nog te betalen</t>
  </si>
  <si>
    <t>Resultaat</t>
  </si>
  <si>
    <t xml:space="preserve">Hetgebouw Veerdam 6 is gewaardeerd voor de aanschafprijs, omdat de </t>
  </si>
  <si>
    <t>verkoper, de gemeente Papendrecht, bij verkoop van het gebouw door</t>
  </si>
  <si>
    <t>de Stichting het gebouw voor de oorspronkelijke prijs mag terug kopen.</t>
  </si>
  <si>
    <t>De muziektent heeft geen commerciële waarde en staat op erfpachtgrond.</t>
  </si>
  <si>
    <t>Overzicht van baten en lasten</t>
  </si>
  <si>
    <t xml:space="preserve">De energiekosten zijn nog vrij hoog, echter een voordeel is dat </t>
  </si>
  <si>
    <t>Naast het tonen van onze standaardcollectie is er in 2025 een tentoonstelling</t>
  </si>
  <si>
    <t>geraliseerd over de 80 jaar geleden beëindigde oorlog, met name over</t>
  </si>
  <si>
    <t>de omstandigheden en over het verzet in Papendrecht.</t>
  </si>
  <si>
    <t>In 2025 zijn twee zomeravondconcerten gehouden en voor 2026 zijn er ook weer</t>
  </si>
  <si>
    <t>twee gepland. Daarnaast wordt onze muziektent ter beschikking gesteld bij evenementen</t>
  </si>
  <si>
    <t>zoals Konings- en Bevrijdingsdag en voor het "Lichtjesfeest" in de kerstperiode.</t>
  </si>
  <si>
    <t xml:space="preserve">In 2025 is ons dak van nieuwe dakpannen voorzien en zijn tevens enieg dakreparaties </t>
  </si>
  <si>
    <t>uitgevoerd. Hiervoor moesten onze reserves worden aangesproken.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</si>
</sst>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3" fontId="0" fillId="0" borderId="5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/>
    <xf numFmtId="3" fontId="0" fillId="0" borderId="7" xfId="0" applyNumberFormat="1" applyBorder="1"/>
    <xf numFmtId="3" fontId="0" fillId="0" borderId="8" xfId="0" applyNumberFormat="1" applyBorder="1"/>
    <xf numFmtId="0" fontId="1" fillId="0" borderId="0" xfId="0" applyFont="1"/>
    <xf numFmtId="3" fontId="0" fillId="0" borderId="9" xfId="0" applyNumberFormat="1" applyBorder="1"/>
    <xf numFmtId="0" fontId="0" fillId="0" borderId="9" xfId="0" applyBorder="1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 applyFill="1"/>
    <xf numFmtId="0" fontId="0" fillId="0" borderId="10" xfId="0" applyBorder="1"/>
    <xf numFmtId="3" fontId="0" fillId="0" borderId="11" xfId="0" applyNumberFormat="1" applyBorder="1"/>
    <xf numFmtId="0" fontId="0" fillId="0" borderId="6" xfId="0" applyBorder="1"/>
    <xf numFmtId="0" fontId="4" fillId="0" borderId="0" xfId="0" applyFont="1"/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3"/>
  <sheetViews>
    <sheetView tabSelected="1" workbookViewId="0">
      <selection activeCell="B1" sqref="B1"/>
    </sheetView>
  </sheetViews>
  <sheetFormatPr defaultRowHeight="14.4" x14ac:dyDescent="0.3"/>
  <cols>
    <col min="1" max="1" width="10.109375" customWidth="1"/>
    <col min="2" max="2" width="45.88671875" customWidth="1"/>
    <col min="3" max="3" width="10.109375" customWidth="1"/>
    <col min="4" max="4" width="10.6640625" customWidth="1"/>
    <col min="9" max="9" width="15.33203125" customWidth="1"/>
  </cols>
  <sheetData>
    <row r="1" spans="2:11" x14ac:dyDescent="0.3">
      <c r="B1" s="12" t="s">
        <v>11</v>
      </c>
      <c r="I1" s="15"/>
      <c r="J1" s="15"/>
      <c r="K1" s="15"/>
    </row>
    <row r="2" spans="2:11" x14ac:dyDescent="0.3">
      <c r="I2" s="15"/>
      <c r="J2" s="15"/>
      <c r="K2" s="15"/>
    </row>
    <row r="3" spans="2:11" x14ac:dyDescent="0.3">
      <c r="B3" t="s">
        <v>51</v>
      </c>
      <c r="I3" s="15"/>
      <c r="J3" s="15"/>
      <c r="K3" s="15"/>
    </row>
    <row r="4" spans="2:11" x14ac:dyDescent="0.3">
      <c r="B4" s="2"/>
      <c r="C4" s="8" t="s">
        <v>12</v>
      </c>
      <c r="D4" s="3" t="s">
        <v>13</v>
      </c>
      <c r="E4" s="8" t="s">
        <v>13</v>
      </c>
      <c r="I4" s="15"/>
      <c r="J4" s="15"/>
      <c r="K4" s="15"/>
    </row>
    <row r="5" spans="2:11" x14ac:dyDescent="0.3">
      <c r="B5" s="4" t="s">
        <v>0</v>
      </c>
      <c r="C5" s="9">
        <v>2026</v>
      </c>
      <c r="D5" s="5">
        <v>2025</v>
      </c>
      <c r="E5" s="9">
        <v>2024</v>
      </c>
      <c r="I5" s="15"/>
      <c r="J5" s="16"/>
      <c r="K5" s="15"/>
    </row>
    <row r="6" spans="2:11" x14ac:dyDescent="0.3">
      <c r="B6" s="4"/>
      <c r="C6" s="9"/>
      <c r="D6" s="14"/>
      <c r="E6" s="9"/>
      <c r="I6" s="15"/>
      <c r="J6" s="1"/>
      <c r="K6" s="16"/>
    </row>
    <row r="7" spans="2:11" x14ac:dyDescent="0.3">
      <c r="B7" s="4" t="s">
        <v>1</v>
      </c>
      <c r="C7" s="9"/>
      <c r="D7" s="14"/>
      <c r="E7" s="9"/>
      <c r="I7" s="15"/>
      <c r="J7" s="1"/>
      <c r="K7" s="16"/>
    </row>
    <row r="8" spans="2:11" x14ac:dyDescent="0.3">
      <c r="B8" s="4" t="s">
        <v>2</v>
      </c>
      <c r="C8" s="10">
        <v>8000</v>
      </c>
      <c r="D8" s="13">
        <v>7959</v>
      </c>
      <c r="E8" s="13">
        <v>8527</v>
      </c>
      <c r="I8" s="15"/>
      <c r="J8" s="1"/>
      <c r="K8" s="16"/>
    </row>
    <row r="9" spans="2:11" x14ac:dyDescent="0.3">
      <c r="B9" s="4" t="s">
        <v>3</v>
      </c>
      <c r="C9" s="10">
        <v>12500</v>
      </c>
      <c r="D9" s="13">
        <v>12202</v>
      </c>
      <c r="E9" s="13">
        <v>9690</v>
      </c>
      <c r="I9" s="15"/>
      <c r="J9" s="1"/>
      <c r="K9" s="16"/>
    </row>
    <row r="10" spans="2:11" x14ac:dyDescent="0.3">
      <c r="B10" s="4" t="s">
        <v>4</v>
      </c>
      <c r="C10" s="10">
        <v>500</v>
      </c>
      <c r="D10" s="13">
        <v>0</v>
      </c>
      <c r="E10" s="13">
        <v>937</v>
      </c>
      <c r="I10" s="15"/>
      <c r="J10" s="1"/>
      <c r="K10" s="16"/>
    </row>
    <row r="11" spans="2:11" x14ac:dyDescent="0.3">
      <c r="B11" s="4" t="s">
        <v>14</v>
      </c>
      <c r="C11" s="10">
        <v>4000</v>
      </c>
      <c r="D11" s="13">
        <v>2016</v>
      </c>
      <c r="E11" s="13">
        <v>4728</v>
      </c>
      <c r="I11" s="15"/>
      <c r="J11" s="1"/>
      <c r="K11" s="16"/>
    </row>
    <row r="12" spans="2:11" x14ac:dyDescent="0.3">
      <c r="B12" s="4" t="s">
        <v>16</v>
      </c>
      <c r="C12" s="10">
        <v>500</v>
      </c>
      <c r="D12" s="13">
        <v>124</v>
      </c>
      <c r="E12" s="13">
        <v>140</v>
      </c>
      <c r="I12" s="15"/>
      <c r="J12" s="1"/>
      <c r="K12" s="16"/>
    </row>
    <row r="13" spans="2:11" x14ac:dyDescent="0.3">
      <c r="B13" s="4" t="s">
        <v>15</v>
      </c>
      <c r="C13" s="10">
        <v>1000</v>
      </c>
      <c r="D13" s="13">
        <v>788</v>
      </c>
      <c r="E13" s="13">
        <v>1077</v>
      </c>
      <c r="I13" s="15"/>
      <c r="J13" s="1"/>
      <c r="K13" s="16"/>
    </row>
    <row r="14" spans="2:11" x14ac:dyDescent="0.3">
      <c r="B14" s="4" t="s">
        <v>5</v>
      </c>
      <c r="C14" s="10">
        <v>0</v>
      </c>
      <c r="D14" s="13">
        <v>468</v>
      </c>
      <c r="E14" s="13">
        <v>692</v>
      </c>
      <c r="I14" s="15"/>
      <c r="J14" s="1"/>
      <c r="K14" s="16"/>
    </row>
    <row r="15" spans="2:11" x14ac:dyDescent="0.3">
      <c r="B15" s="4" t="s">
        <v>6</v>
      </c>
      <c r="C15" s="10">
        <f>SUM(C8:C14)</f>
        <v>26500</v>
      </c>
      <c r="D15" s="13">
        <f>SUM(D8:D14)</f>
        <v>23557</v>
      </c>
      <c r="E15" s="10">
        <f>SUM(E8:E14)</f>
        <v>25791</v>
      </c>
      <c r="I15" s="15"/>
      <c r="J15" s="1"/>
      <c r="K15" s="16"/>
    </row>
    <row r="16" spans="2:11" x14ac:dyDescent="0.3">
      <c r="B16" s="4"/>
      <c r="C16" s="10"/>
      <c r="D16" s="13"/>
      <c r="E16" s="10"/>
      <c r="I16" s="15"/>
      <c r="J16" s="1"/>
      <c r="K16" s="16"/>
    </row>
    <row r="17" spans="2:11" x14ac:dyDescent="0.3">
      <c r="B17" s="4" t="s">
        <v>7</v>
      </c>
      <c r="C17" s="10"/>
      <c r="D17" s="10"/>
      <c r="E17" s="13"/>
      <c r="I17" s="15"/>
      <c r="J17" s="17"/>
      <c r="K17" s="17"/>
    </row>
    <row r="18" spans="2:11" x14ac:dyDescent="0.3">
      <c r="B18" s="4" t="s">
        <v>8</v>
      </c>
      <c r="C18" s="10">
        <v>10000</v>
      </c>
      <c r="D18" s="10">
        <v>47686</v>
      </c>
      <c r="E18" s="10">
        <v>9918</v>
      </c>
      <c r="I18" s="15"/>
      <c r="J18" s="16"/>
      <c r="K18" s="16"/>
    </row>
    <row r="19" spans="2:11" x14ac:dyDescent="0.3">
      <c r="B19" s="4" t="s">
        <v>24</v>
      </c>
      <c r="C19" s="10">
        <v>1000</v>
      </c>
      <c r="D19" s="10">
        <v>-38078</v>
      </c>
      <c r="E19" s="10">
        <v>0</v>
      </c>
      <c r="I19" s="15"/>
      <c r="J19" s="16"/>
      <c r="K19" s="16"/>
    </row>
    <row r="20" spans="2:11" x14ac:dyDescent="0.3">
      <c r="B20" s="4" t="s">
        <v>23</v>
      </c>
      <c r="C20" s="10">
        <v>6500</v>
      </c>
      <c r="D20" s="10">
        <f>2892+2012+1668</f>
        <v>6572</v>
      </c>
      <c r="E20" s="10">
        <f>2845+1629+1339</f>
        <v>5813</v>
      </c>
      <c r="I20" s="15"/>
      <c r="J20" s="1"/>
      <c r="K20" s="16"/>
    </row>
    <row r="21" spans="2:11" x14ac:dyDescent="0.3">
      <c r="B21" s="4" t="s">
        <v>17</v>
      </c>
      <c r="C21" s="10">
        <v>3000</v>
      </c>
      <c r="D21" s="10">
        <v>2180</v>
      </c>
      <c r="E21" s="10">
        <f>439+3068+156</f>
        <v>3663</v>
      </c>
      <c r="I21" s="15"/>
      <c r="J21" s="1"/>
      <c r="K21" s="16"/>
    </row>
    <row r="22" spans="2:11" x14ac:dyDescent="0.3">
      <c r="B22" s="4" t="s">
        <v>22</v>
      </c>
      <c r="C22" s="10">
        <v>1000</v>
      </c>
      <c r="D22" s="10">
        <v>709</v>
      </c>
      <c r="E22" s="10">
        <v>710</v>
      </c>
      <c r="I22" s="15"/>
      <c r="J22" s="1"/>
      <c r="K22" s="16"/>
    </row>
    <row r="23" spans="2:11" x14ac:dyDescent="0.3">
      <c r="B23" s="4" t="s">
        <v>18</v>
      </c>
      <c r="C23" s="10">
        <v>3500</v>
      </c>
      <c r="D23" s="10">
        <v>3174</v>
      </c>
      <c r="E23" s="10">
        <v>4399</v>
      </c>
      <c r="I23" s="15"/>
      <c r="J23" s="1"/>
      <c r="K23" s="16"/>
    </row>
    <row r="24" spans="2:11" x14ac:dyDescent="0.3">
      <c r="B24" s="4" t="s">
        <v>19</v>
      </c>
      <c r="C24" s="10">
        <v>1000</v>
      </c>
      <c r="D24" s="10">
        <v>938</v>
      </c>
      <c r="E24" s="10">
        <v>876</v>
      </c>
      <c r="I24" s="15"/>
      <c r="J24" s="18"/>
      <c r="K24" s="16"/>
    </row>
    <row r="25" spans="2:11" x14ac:dyDescent="0.3">
      <c r="B25" s="4" t="s">
        <v>9</v>
      </c>
      <c r="C25" s="10">
        <v>500</v>
      </c>
      <c r="D25" s="10">
        <v>448</v>
      </c>
      <c r="E25" s="10">
        <v>427</v>
      </c>
      <c r="I25" s="15"/>
      <c r="J25" s="1"/>
      <c r="K25" s="16"/>
    </row>
    <row r="26" spans="2:11" x14ac:dyDescent="0.3">
      <c r="B26" s="4" t="s">
        <v>29</v>
      </c>
      <c r="C26" s="10">
        <f>SUM(C18:C25)</f>
        <v>26500</v>
      </c>
      <c r="D26" s="10">
        <f>SUM(D18:D25)</f>
        <v>23629</v>
      </c>
      <c r="E26" s="13">
        <f>SUM(E18:E25)</f>
        <v>25806</v>
      </c>
      <c r="I26" s="15"/>
      <c r="J26" s="1"/>
      <c r="K26" s="16"/>
    </row>
    <row r="27" spans="2:11" x14ac:dyDescent="0.3">
      <c r="B27" s="4"/>
      <c r="C27" s="10"/>
      <c r="D27" s="10"/>
      <c r="E27" s="13"/>
      <c r="I27" s="15"/>
      <c r="J27" s="1"/>
      <c r="K27" s="16"/>
    </row>
    <row r="28" spans="2:11" x14ac:dyDescent="0.3">
      <c r="B28" s="6" t="s">
        <v>10</v>
      </c>
      <c r="C28" s="11">
        <f>C15-C26</f>
        <v>0</v>
      </c>
      <c r="D28" s="7">
        <f>D15-D26</f>
        <v>-72</v>
      </c>
      <c r="E28" s="11">
        <f>E15-E26</f>
        <v>-15</v>
      </c>
      <c r="I28" s="15"/>
      <c r="J28" s="1"/>
      <c r="K28" s="16"/>
    </row>
    <row r="29" spans="2:11" x14ac:dyDescent="0.3">
      <c r="C29" s="1"/>
      <c r="D29" s="1"/>
      <c r="E29" s="1"/>
      <c r="I29" s="15"/>
      <c r="J29" s="1"/>
      <c r="K29" s="16"/>
    </row>
    <row r="30" spans="2:11" x14ac:dyDescent="0.3">
      <c r="B30" t="s">
        <v>20</v>
      </c>
      <c r="I30" s="15"/>
      <c r="J30" s="1"/>
      <c r="K30" s="16"/>
    </row>
    <row r="31" spans="2:11" x14ac:dyDescent="0.3">
      <c r="B31" t="s">
        <v>21</v>
      </c>
      <c r="I31" s="15"/>
      <c r="J31" s="1"/>
      <c r="K31" s="16"/>
    </row>
    <row r="32" spans="2:11" x14ac:dyDescent="0.3">
      <c r="B32" t="s">
        <v>27</v>
      </c>
      <c r="I32" s="15"/>
      <c r="J32" s="17"/>
      <c r="K32" s="17"/>
    </row>
    <row r="33" spans="2:10" x14ac:dyDescent="0.3">
      <c r="B33" t="s">
        <v>26</v>
      </c>
    </row>
    <row r="34" spans="2:10" x14ac:dyDescent="0.3">
      <c r="B34" t="s">
        <v>28</v>
      </c>
      <c r="J34" s="1">
        <f>J17-J32</f>
        <v>0</v>
      </c>
    </row>
    <row r="35" spans="2:10" x14ac:dyDescent="0.3">
      <c r="B35" t="s">
        <v>30</v>
      </c>
    </row>
    <row r="36" spans="2:10" x14ac:dyDescent="0.3">
      <c r="B36" t="s">
        <v>52</v>
      </c>
    </row>
    <row r="37" spans="2:10" x14ac:dyDescent="0.3">
      <c r="B37" t="s">
        <v>25</v>
      </c>
    </row>
    <row r="38" spans="2:10" x14ac:dyDescent="0.3">
      <c r="B38" t="s">
        <v>53</v>
      </c>
    </row>
    <row r="39" spans="2:10" x14ac:dyDescent="0.3">
      <c r="B39" t="s">
        <v>54</v>
      </c>
    </row>
    <row r="40" spans="2:10" x14ac:dyDescent="0.3">
      <c r="B40" t="s">
        <v>55</v>
      </c>
    </row>
    <row r="41" spans="2:10" x14ac:dyDescent="0.3">
      <c r="B41" t="s">
        <v>56</v>
      </c>
    </row>
    <row r="42" spans="2:10" x14ac:dyDescent="0.3">
      <c r="B42" t="s">
        <v>57</v>
      </c>
    </row>
    <row r="43" spans="2:10" x14ac:dyDescent="0.3">
      <c r="B43" t="s">
        <v>58</v>
      </c>
    </row>
    <row r="44" spans="2:10" s="22" customFormat="1" x14ac:dyDescent="0.3">
      <c r="B44" s="23" t="s">
        <v>59</v>
      </c>
    </row>
    <row r="45" spans="2:10" x14ac:dyDescent="0.3">
      <c r="B45" s="23" t="s">
        <v>60</v>
      </c>
    </row>
    <row r="46" spans="2:10" x14ac:dyDescent="0.3">
      <c r="B46" s="23"/>
    </row>
    <row r="48" spans="2:10" x14ac:dyDescent="0.3">
      <c r="B48" s="2" t="s">
        <v>31</v>
      </c>
      <c r="C48" s="21">
        <v>2025</v>
      </c>
      <c r="D48" s="19">
        <v>2024</v>
      </c>
    </row>
    <row r="49" spans="2:4" x14ac:dyDescent="0.3">
      <c r="B49" s="4"/>
      <c r="C49" s="9"/>
      <c r="D49" s="14"/>
    </row>
    <row r="50" spans="2:4" x14ac:dyDescent="0.3">
      <c r="B50" s="4" t="s">
        <v>32</v>
      </c>
      <c r="C50" s="9"/>
      <c r="D50" s="14"/>
    </row>
    <row r="51" spans="2:4" x14ac:dyDescent="0.3">
      <c r="B51" s="4" t="s">
        <v>33</v>
      </c>
      <c r="C51" s="10">
        <v>24958</v>
      </c>
      <c r="D51" s="10">
        <v>24958</v>
      </c>
    </row>
    <row r="52" spans="2:4" x14ac:dyDescent="0.3">
      <c r="B52" s="4" t="s">
        <v>34</v>
      </c>
      <c r="C52" s="10">
        <v>1</v>
      </c>
      <c r="D52" s="10">
        <v>1</v>
      </c>
    </row>
    <row r="53" spans="2:4" x14ac:dyDescent="0.3">
      <c r="B53" s="4" t="s">
        <v>35</v>
      </c>
      <c r="C53" s="10"/>
      <c r="D53" s="10">
        <v>38</v>
      </c>
    </row>
    <row r="54" spans="2:4" x14ac:dyDescent="0.3">
      <c r="B54" s="4" t="s">
        <v>36</v>
      </c>
      <c r="C54" s="10">
        <v>518</v>
      </c>
      <c r="D54" s="10">
        <v>742</v>
      </c>
    </row>
    <row r="55" spans="2:4" x14ac:dyDescent="0.3">
      <c r="B55" s="4" t="s">
        <v>37</v>
      </c>
      <c r="C55" s="10">
        <v>11362</v>
      </c>
      <c r="D55" s="10">
        <v>49449</v>
      </c>
    </row>
    <row r="56" spans="2:4" x14ac:dyDescent="0.3">
      <c r="B56" s="4" t="s">
        <v>39</v>
      </c>
      <c r="C56" s="10">
        <v>1157</v>
      </c>
      <c r="D56" s="10">
        <v>1040</v>
      </c>
    </row>
    <row r="57" spans="2:4" x14ac:dyDescent="0.3">
      <c r="B57" s="4" t="s">
        <v>38</v>
      </c>
      <c r="C57" s="10">
        <f>SUM(C51:C56)</f>
        <v>37996</v>
      </c>
      <c r="D57" s="13">
        <f>SUM(D51:D56)</f>
        <v>76228</v>
      </c>
    </row>
    <row r="58" spans="2:4" x14ac:dyDescent="0.3">
      <c r="B58" s="4"/>
      <c r="C58" s="10"/>
      <c r="D58" s="13"/>
    </row>
    <row r="59" spans="2:4" x14ac:dyDescent="0.3">
      <c r="B59" s="4" t="s">
        <v>40</v>
      </c>
      <c r="C59" s="10"/>
      <c r="D59" s="13"/>
    </row>
    <row r="60" spans="2:4" x14ac:dyDescent="0.3">
      <c r="B60" s="4" t="s">
        <v>41</v>
      </c>
      <c r="C60" s="10">
        <v>15133</v>
      </c>
      <c r="D60" s="10">
        <v>53299</v>
      </c>
    </row>
    <row r="61" spans="2:4" x14ac:dyDescent="0.3">
      <c r="B61" s="4" t="s">
        <v>42</v>
      </c>
      <c r="C61" s="10">
        <v>22354</v>
      </c>
      <c r="D61" s="10">
        <v>22282</v>
      </c>
    </row>
    <row r="62" spans="2:4" x14ac:dyDescent="0.3">
      <c r="B62" s="4" t="s">
        <v>43</v>
      </c>
      <c r="C62" s="10">
        <v>500</v>
      </c>
      <c r="D62" s="10">
        <v>500</v>
      </c>
    </row>
    <row r="63" spans="2:4" x14ac:dyDescent="0.3">
      <c r="B63" s="4" t="s">
        <v>44</v>
      </c>
      <c r="C63" s="10">
        <v>55</v>
      </c>
      <c r="D63" s="10">
        <v>58</v>
      </c>
    </row>
    <row r="64" spans="2:4" x14ac:dyDescent="0.3">
      <c r="B64" s="4" t="s">
        <v>45</v>
      </c>
      <c r="C64" s="10">
        <v>26</v>
      </c>
      <c r="D64" s="10">
        <v>104</v>
      </c>
    </row>
    <row r="65" spans="2:4" x14ac:dyDescent="0.3">
      <c r="B65" s="4" t="s">
        <v>46</v>
      </c>
      <c r="C65" s="10">
        <v>-72</v>
      </c>
      <c r="D65" s="10">
        <v>-15</v>
      </c>
    </row>
    <row r="66" spans="2:4" x14ac:dyDescent="0.3">
      <c r="B66" s="6" t="s">
        <v>38</v>
      </c>
      <c r="C66" s="11">
        <f>SUM(C60:C65)</f>
        <v>37996</v>
      </c>
      <c r="D66" s="20">
        <f>SUM(D60:D65)</f>
        <v>76228</v>
      </c>
    </row>
    <row r="67" spans="2:4" x14ac:dyDescent="0.3">
      <c r="C67" s="1"/>
      <c r="D67" s="1"/>
    </row>
    <row r="68" spans="2:4" x14ac:dyDescent="0.3">
      <c r="B68" t="s">
        <v>20</v>
      </c>
      <c r="C68" s="1"/>
      <c r="D68" s="1"/>
    </row>
    <row r="69" spans="2:4" x14ac:dyDescent="0.3">
      <c r="B69" t="s">
        <v>47</v>
      </c>
      <c r="C69" s="1"/>
      <c r="D69" s="1"/>
    </row>
    <row r="70" spans="2:4" x14ac:dyDescent="0.3">
      <c r="B70" t="s">
        <v>48</v>
      </c>
      <c r="C70" s="1"/>
      <c r="D70" s="1"/>
    </row>
    <row r="71" spans="2:4" x14ac:dyDescent="0.3">
      <c r="B71" t="s">
        <v>49</v>
      </c>
      <c r="C71" s="1"/>
      <c r="D71" s="1"/>
    </row>
    <row r="73" spans="2:4" x14ac:dyDescent="0.3">
      <c r="B73" t="s">
        <v>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HF.Spek@outlook.com</cp:lastModifiedBy>
  <dcterms:created xsi:type="dcterms:W3CDTF">2022-01-26T09:35:09Z</dcterms:created>
  <dcterms:modified xsi:type="dcterms:W3CDTF">2026-04-15T15:31:30Z</dcterms:modified>
</cp:coreProperties>
</file>